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C8E8FEF-B24C-49D1-8D53-1F4300FA67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5" l="1"/>
  <c r="AQ8" i="5" l="1"/>
  <c r="AP8" i="5"/>
  <c r="AO8" i="5"/>
  <c r="AN8" i="5"/>
  <c r="AM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H8" i="5"/>
  <c r="G8" i="5"/>
  <c r="F8" i="5"/>
  <c r="E8" i="5"/>
  <c r="AG8" i="5"/>
  <c r="AR8" i="5" l="1"/>
  <c r="AF8" i="5"/>
  <c r="I13" i="5"/>
  <c r="K12" i="5"/>
  <c r="G12" i="5"/>
  <c r="F12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<sst xmlns="http://schemas.openxmlformats.org/spreadsheetml/2006/main" count="77" uniqueCount="35">
  <si>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</si>
  <si>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</si>
  <si>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</si>
  <si>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</si>
  <si>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</si>
  <si>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</si>
  <si>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</si>
  <si>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</si>
  <si>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</si>
  <si>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</si>
  <si>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</si>
  <si>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</si>
  <si>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</si>
  <si>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</si>
  <si>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</si>
  <si>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</si>
  <si>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</si>
  <si>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</si>
  <si>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</si>
  <si>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</si>
  <si>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</si>
  <si>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</si>
  <si>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</si>
  <si>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</si>
  <si>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Aapo Korhonen</t>
  </si>
  <si>
    <t>19.4.2004   Sotkamo</t>
  </si>
  <si>
    <t>Sotkamon Jymy-Pesis  (1998),  kasvattajaseura</t>
  </si>
  <si>
    <t>SoJy = Sotkamon Jymy  (1909)</t>
  </si>
  <si>
    <t>2.</t>
  </si>
  <si>
    <t>SoJy  3</t>
  </si>
  <si>
    <t>3.</t>
  </si>
  <si>
    <t>SoJy  2</t>
  </si>
  <si>
    <t>1.</t>
  </si>
  <si>
    <t>YK</t>
  </si>
  <si>
    <t>YK = Ylivieskan Kuula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</si>
</sst>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24</v>
      </c>
      <c r="C1" s="2"/>
      <c r="D1" s="3"/>
      <c r="E1" s="4" t="s">
        <v>25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2020</v>
      </c>
      <c r="Y4" s="12" t="s">
        <v>28</v>
      </c>
      <c r="Z4" s="1" t="s">
        <v>29</v>
      </c>
      <c r="AA4" s="12">
        <v>5</v>
      </c>
      <c r="AB4" s="12">
        <v>0</v>
      </c>
      <c r="AC4" s="12">
        <v>6</v>
      </c>
      <c r="AD4" s="12">
        <v>0</v>
      </c>
      <c r="AE4" s="12">
        <v>9</v>
      </c>
      <c r="AF4" s="31">
        <v>0.5</v>
      </c>
      <c r="AG4" s="18">
        <v>18</v>
      </c>
      <c r="AH4" s="39"/>
      <c r="AI4" s="7"/>
      <c r="AJ4" s="7"/>
      <c r="AK4" s="7"/>
      <c r="AL4" s="66"/>
      <c r="AM4" s="12">
        <v>1</v>
      </c>
      <c r="AN4" s="12">
        <v>0</v>
      </c>
      <c r="AO4" s="13">
        <v>1</v>
      </c>
      <c r="AP4" s="12">
        <v>0</v>
      </c>
      <c r="AQ4" s="12">
        <v>4</v>
      </c>
      <c r="AR4" s="63">
        <v>0.8</v>
      </c>
      <c r="AS4" s="18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2021</v>
      </c>
      <c r="Y5" s="67" t="s">
        <v>30</v>
      </c>
      <c r="Z5" s="68" t="s">
        <v>31</v>
      </c>
      <c r="AA5" s="67">
        <v>11</v>
      </c>
      <c r="AB5" s="67">
        <v>0</v>
      </c>
      <c r="AC5" s="67">
        <v>16</v>
      </c>
      <c r="AD5" s="67">
        <v>1</v>
      </c>
      <c r="AE5" s="67">
        <v>32</v>
      </c>
      <c r="AF5" s="69">
        <v>0.52459999999999996</v>
      </c>
      <c r="AG5" s="70">
        <v>61</v>
      </c>
      <c r="AH5" s="7"/>
      <c r="AI5" s="7"/>
      <c r="AJ5" s="7"/>
      <c r="AK5" s="7"/>
      <c r="AL5" s="16"/>
      <c r="AM5" s="67">
        <v>2</v>
      </c>
      <c r="AN5" s="67">
        <v>0</v>
      </c>
      <c r="AO5" s="71">
        <v>0</v>
      </c>
      <c r="AP5" s="67">
        <v>0</v>
      </c>
      <c r="AQ5" s="67">
        <v>2</v>
      </c>
      <c r="AR5" s="72">
        <v>0.25</v>
      </c>
      <c r="AS5" s="70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7">
        <v>2022</v>
      </c>
      <c r="Y6" s="67" t="s">
        <v>32</v>
      </c>
      <c r="Z6" s="68" t="s">
        <v>31</v>
      </c>
      <c r="AA6" s="67">
        <v>18</v>
      </c>
      <c r="AB6" s="67">
        <v>1</v>
      </c>
      <c r="AC6" s="67">
        <v>19</v>
      </c>
      <c r="AD6" s="67">
        <v>5</v>
      </c>
      <c r="AE6" s="67">
        <v>41</v>
      </c>
      <c r="AF6" s="69">
        <v>0.4607</v>
      </c>
      <c r="AG6" s="70">
        <v>89</v>
      </c>
      <c r="AH6" s="39"/>
      <c r="AI6" s="7"/>
      <c r="AJ6" s="7"/>
      <c r="AK6" s="7"/>
      <c r="AL6" s="66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2023</v>
      </c>
      <c r="Y7" s="12" t="s">
        <v>32</v>
      </c>
      <c r="Z7" s="1" t="s">
        <v>33</v>
      </c>
      <c r="AA7" s="12">
        <v>2</v>
      </c>
      <c r="AB7" s="12">
        <v>0</v>
      </c>
      <c r="AC7" s="12">
        <v>0</v>
      </c>
      <c r="AD7" s="12">
        <v>2</v>
      </c>
      <c r="AE7" s="12">
        <v>3</v>
      </c>
      <c r="AF7" s="65">
        <v>0.42857142857142855</v>
      </c>
      <c r="AG7" s="10">
        <v>7</v>
      </c>
      <c r="AH7" s="39"/>
      <c r="AI7" s="7"/>
      <c r="AJ7" s="7"/>
      <c r="AK7" s="7"/>
      <c r="AL7" s="10"/>
      <c r="AM7" s="12"/>
      <c r="AN7" s="12"/>
      <c r="AO7" s="12"/>
      <c r="AP7" s="12"/>
      <c r="AQ7" s="12"/>
      <c r="AR7" s="12"/>
      <c r="AS7" s="7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5">
        <f>SUM(E4:E7)</f>
        <v>0</v>
      </c>
      <c r="F8" s="35">
        <f t="shared" ref="F8:I8" si="0">SUM(F4:F7)</f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v>0</v>
      </c>
      <c r="K8" s="20">
        <f>SUM(K7:K7)</f>
        <v>0</v>
      </c>
      <c r="L8" s="17"/>
      <c r="M8" s="28"/>
      <c r="N8" s="40"/>
      <c r="O8" s="41"/>
      <c r="P8" s="10"/>
      <c r="Q8" s="35">
        <f>SUM(Q4:Q7)</f>
        <v>0</v>
      </c>
      <c r="R8" s="35">
        <f t="shared" ref="R8:U8" si="1">SUM(R4:R7)</f>
        <v>0</v>
      </c>
      <c r="S8" s="35">
        <f t="shared" si="1"/>
        <v>0</v>
      </c>
      <c r="T8" s="35">
        <f t="shared" si="1"/>
        <v>0</v>
      </c>
      <c r="U8" s="35">
        <f t="shared" si="1"/>
        <v>0</v>
      </c>
      <c r="V8" s="15">
        <v>0</v>
      </c>
      <c r="W8" s="20">
        <f>SUM(W7:W7)</f>
        <v>0</v>
      </c>
      <c r="X8" s="62" t="s">
        <v>13</v>
      </c>
      <c r="Y8" s="11"/>
      <c r="Z8" s="9"/>
      <c r="AA8" s="35">
        <f>SUM(AA4:AA7)</f>
        <v>36</v>
      </c>
      <c r="AB8" s="35">
        <f t="shared" ref="AB8:AG8" si="2">SUM(AB4:AB7)</f>
        <v>1</v>
      </c>
      <c r="AC8" s="35">
        <f t="shared" si="2"/>
        <v>41</v>
      </c>
      <c r="AD8" s="35">
        <f t="shared" si="2"/>
        <v>8</v>
      </c>
      <c r="AE8" s="35">
        <f t="shared" si="2"/>
        <v>85</v>
      </c>
      <c r="AF8" s="36">
        <f>PRODUCT(AE8/AG8)</f>
        <v>0.48571428571428571</v>
      </c>
      <c r="AG8" s="20">
        <f t="shared" si="2"/>
        <v>175</v>
      </c>
      <c r="AH8" s="17"/>
      <c r="AI8" s="28"/>
      <c r="AJ8" s="40"/>
      <c r="AK8" s="41"/>
      <c r="AL8" s="10"/>
      <c r="AM8" s="35">
        <f>SUM(AM4:AM7)</f>
        <v>3</v>
      </c>
      <c r="AN8" s="35">
        <f t="shared" ref="AN8:AQ8" si="3">SUM(AN4:AN7)</f>
        <v>0</v>
      </c>
      <c r="AO8" s="35">
        <f t="shared" si="3"/>
        <v>1</v>
      </c>
      <c r="AP8" s="35">
        <f t="shared" si="3"/>
        <v>0</v>
      </c>
      <c r="AQ8" s="35">
        <f t="shared" si="3"/>
        <v>6</v>
      </c>
      <c r="AR8" s="36">
        <f>PRODUCT(AQ8/AS8)</f>
        <v>0.75</v>
      </c>
      <c r="AS8" s="38">
        <f>SUM(AS5:AS7)</f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6"/>
      <c r="R10" s="16" t="s">
        <v>10</v>
      </c>
      <c r="S10" s="16"/>
      <c r="T10" s="52" t="s">
        <v>26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8">
        <v>0</v>
      </c>
      <c r="K11" s="16"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52" t="s">
        <v>27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8">
        <v>0</v>
      </c>
      <c r="K12" s="16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52" t="s">
        <v>34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39</v>
      </c>
      <c r="F13" s="45">
        <f>PRODUCT(AB8+AN8)</f>
        <v>1</v>
      </c>
      <c r="G13" s="45">
        <f>PRODUCT(AC8+AO8)</f>
        <v>42</v>
      </c>
      <c r="H13" s="45">
        <f>PRODUCT(AD8+AP8)</f>
        <v>8</v>
      </c>
      <c r="I13" s="45">
        <f>PRODUCT(AE8+AQ8)</f>
        <v>91</v>
      </c>
      <c r="J13" s="58">
        <f>PRODUCT(I13/K13)</f>
        <v>0.49726775956284153</v>
      </c>
      <c r="K13" s="10">
        <f>PRODUCT(AG8+AS8)</f>
        <v>183</v>
      </c>
      <c r="L13" s="51">
        <f>PRODUCT((F13+G13)/E13)</f>
        <v>1.1025641025641026</v>
      </c>
      <c r="M13" s="51">
        <f>PRODUCT(H13/E13)</f>
        <v>0.20512820512820512</v>
      </c>
      <c r="N13" s="51">
        <f>PRODUCT((F13+G13+H13)/E13)</f>
        <v>1.3076923076923077</v>
      </c>
      <c r="O13" s="51">
        <f>PRODUCT(I13/E13)</f>
        <v>2.3333333333333335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39</v>
      </c>
      <c r="F14" s="45">
        <f t="shared" ref="F14:I14" si="4">SUM(F11:F13)</f>
        <v>1</v>
      </c>
      <c r="G14" s="45">
        <f t="shared" si="4"/>
        <v>42</v>
      </c>
      <c r="H14" s="45">
        <f t="shared" si="4"/>
        <v>8</v>
      </c>
      <c r="I14" s="45">
        <f t="shared" si="4"/>
        <v>91</v>
      </c>
      <c r="J14" s="58">
        <f>PRODUCT(I14/K14)</f>
        <v>0.49726775956284153</v>
      </c>
      <c r="K14" s="16">
        <f>SUM(K11:K13)</f>
        <v>183</v>
      </c>
      <c r="L14" s="51">
        <f>PRODUCT((F14+G14)/E14)</f>
        <v>1.1025641025641026</v>
      </c>
      <c r="M14" s="51">
        <f>PRODUCT(H14/E14)</f>
        <v>0.20512820512820512</v>
      </c>
      <c r="N14" s="51">
        <f>PRODUCT((F14+G14+H14)/E14)</f>
        <v>1.3076923076923077</v>
      </c>
      <c r="O14" s="51">
        <f>PRODUCT(I14/E14)</f>
        <v>2.3333333333333335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4:AT7">
    <sortCondition ref="X4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2023-09-11T17:20:43Z</dcterms:modified>
</cp:coreProperties>
</file>